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Average load %" sheetId="1" r:id="rId1"/>
    <sheet name="Average load Distance" sheetId="2" r:id="rId2"/>
    <sheet name="Life time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<sst xmlns="http://schemas.openxmlformats.org/spreadsheetml/2006/main" count="84" uniqueCount="46">
  <si>
    <t>Pm =</t>
  </si>
  <si>
    <t>N</t>
  </si>
  <si>
    <t>h</t>
  </si>
  <si>
    <t>rpm</t>
  </si>
  <si>
    <t>mm</t>
  </si>
  <si>
    <t>m/s</t>
  </si>
  <si>
    <t>mm =</t>
  </si>
  <si>
    <t xml:space="preserve">  =</t>
  </si>
  <si>
    <r>
      <t>P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</si>
  <si>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</si>
  <si>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3</t>
    </r>
  </si>
  <si>
    <r>
      <t>P</t>
    </r>
    <r>
      <rPr>
        <vertAlign val="sub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</si>
  <si>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</si>
  <si>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6</t>
    </r>
  </si>
  <si>
    <t>Load</t>
  </si>
  <si>
    <t>Max load</t>
  </si>
  <si>
    <r>
      <t>f</t>
    </r>
    <r>
      <rPr>
        <b/>
        <sz val="10"/>
        <rFont val="Arial"/>
        <family val="2"/>
      </rPr>
      <t>m =</t>
    </r>
  </si>
  <si>
    <t>Average load</t>
  </si>
  <si>
    <r>
      <t>% (P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)^3 + %(P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)^3 + …….</t>
    </r>
  </si>
  <si>
    <t>Life time</t>
  </si>
  <si>
    <t>Lifetime</t>
  </si>
  <si>
    <t>Speed</t>
  </si>
  <si>
    <t>Lead</t>
  </si>
  <si>
    <t>Lifetime of rev.</t>
  </si>
  <si>
    <t>Stroke</t>
  </si>
  <si>
    <t>rev</t>
  </si>
  <si>
    <t>double strokes (both directions)</t>
  </si>
  <si>
    <t>single strokes (one direction)</t>
  </si>
  <si>
    <t>Part of stroke</t>
  </si>
  <si>
    <t>mm total stroke</t>
  </si>
  <si>
    <r>
      <t>L</t>
    </r>
    <r>
      <rPr>
        <vertAlign val="subscript"/>
        <sz val="10"/>
        <rFont val="Arial"/>
        <family val="2"/>
      </rPr>
      <t>tot</t>
    </r>
  </si>
  <si>
    <r>
      <t>L</t>
    </r>
    <r>
      <rPr>
        <vertAlign val="subscript"/>
        <sz val="11"/>
        <rFont val="Arial"/>
        <family val="2"/>
      </rPr>
      <t>1</t>
    </r>
    <r>
      <rPr>
        <sz val="10"/>
        <rFont val="Arial"/>
        <family val="0"/>
      </rPr>
      <t>x (P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)^3 + L</t>
    </r>
    <r>
      <rPr>
        <vertAlign val="subscript"/>
        <sz val="11"/>
        <rFont val="Arial"/>
        <family val="2"/>
      </rPr>
      <t>2</t>
    </r>
    <r>
      <rPr>
        <sz val="10"/>
        <rFont val="Arial"/>
        <family val="0"/>
      </rPr>
      <t>x(P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)^3 + …….</t>
    </r>
  </si>
  <si>
    <r>
      <t>L</t>
    </r>
    <r>
      <rPr>
        <vertAlign val="subscript"/>
        <sz val="11"/>
        <rFont val="Arial"/>
        <family val="2"/>
      </rPr>
      <t>tot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</si>
  <si>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</si>
  <si>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</si>
  <si>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3</t>
    </r>
  </si>
  <si>
    <r>
      <t>L</t>
    </r>
    <r>
      <rPr>
        <vertAlign val="subscript"/>
        <sz val="10"/>
        <rFont val="Arial"/>
        <family val="2"/>
      </rPr>
      <t>4</t>
    </r>
  </si>
  <si>
    <r>
      <t>L</t>
    </r>
    <r>
      <rPr>
        <vertAlign val="subscript"/>
        <sz val="10"/>
        <rFont val="Arial"/>
        <family val="2"/>
      </rPr>
      <t>5</t>
    </r>
  </si>
  <si>
    <r>
      <t>L</t>
    </r>
    <r>
      <rPr>
        <vertAlign val="subscript"/>
        <sz val="10"/>
        <rFont val="Arial"/>
        <family val="2"/>
      </rPr>
      <t>6</t>
    </r>
  </si>
  <si>
    <t>Strokes / minute</t>
  </si>
  <si>
    <t>Hours / day</t>
  </si>
  <si>
    <t>Days / week</t>
  </si>
  <si>
    <t>weeks / year</t>
  </si>
  <si>
    <t>Cycles / year</t>
  </si>
  <si>
    <t>year</t>
  </si>
  <si>
    <t>2009 04 30 JHj  Edit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</si>
</sst>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3">
    <font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b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3" fillId="0" borderId="0" xfId="57" applyNumberFormat="1" applyFont="1" applyAlignment="1">
      <alignment horizontal="center"/>
    </xf>
    <xf numFmtId="3" fontId="5" fillId="33" borderId="0" xfId="0" applyNumberFormat="1" applyFont="1" applyFill="1" applyAlignment="1" applyProtection="1">
      <alignment horizontal="center"/>
      <protection locked="0"/>
    </xf>
    <xf numFmtId="9" fontId="6" fillId="33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33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3" fontId="3" fillId="34" borderId="0" xfId="0" applyNumberFormat="1" applyFont="1" applyFill="1" applyAlignment="1">
      <alignment horizontal="center"/>
    </xf>
    <xf numFmtId="178" fontId="3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104775</xdr:rowOff>
    </xdr:from>
    <xdr:to>
      <xdr:col>5</xdr:col>
      <xdr:colOff>0</xdr:colOff>
      <xdr:row>8</xdr:row>
      <xdr:rowOff>57150</xdr:rowOff>
    </xdr:to>
    <xdr:sp>
      <xdr:nvSpPr>
        <xdr:cNvPr id="1" name="Freeform 1"/>
        <xdr:cNvSpPr>
          <a:spLocks/>
        </xdr:cNvSpPr>
      </xdr:nvSpPr>
      <xdr:spPr>
        <a:xfrm>
          <a:off x="628650" y="952500"/>
          <a:ext cx="2419350" cy="638175"/>
        </a:xfrm>
        <a:custGeom>
          <a:pathLst>
            <a:path h="63" w="254">
              <a:moveTo>
                <a:pt x="0" y="15"/>
              </a:moveTo>
              <a:lnTo>
                <a:pt x="4" y="63"/>
              </a:lnTo>
              <a:lnTo>
                <a:pt x="27" y="0"/>
              </a:lnTo>
              <a:lnTo>
                <a:pt x="251" y="0"/>
              </a:lnTo>
              <a:lnTo>
                <a:pt x="254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85725</xdr:rowOff>
    </xdr:from>
    <xdr:to>
      <xdr:col>4</xdr:col>
      <xdr:colOff>409575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19175" y="12954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47625</xdr:rowOff>
    </xdr:from>
    <xdr:to>
      <xdr:col>7</xdr:col>
      <xdr:colOff>228600</xdr:colOff>
      <xdr:row>3</xdr:row>
      <xdr:rowOff>190500</xdr:rowOff>
    </xdr:to>
    <xdr:pic>
      <xdr:nvPicPr>
        <xdr:cNvPr id="3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1"/>
        <a:srcRect l="66419" t="34582" r="7781" b="26600"/>
        <a:stretch>
          <a:fillRect/>
        </a:stretch>
      </xdr:blipFill>
      <xdr:spPr>
        <a:xfrm>
          <a:off x="1581150" y="476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104775</xdr:rowOff>
    </xdr:from>
    <xdr:to>
      <xdr:col>5</xdr:col>
      <xdr:colOff>0</xdr:colOff>
      <xdr:row>8</xdr:row>
      <xdr:rowOff>57150</xdr:rowOff>
    </xdr:to>
    <xdr:sp>
      <xdr:nvSpPr>
        <xdr:cNvPr id="1" name="Freeform 1"/>
        <xdr:cNvSpPr>
          <a:spLocks/>
        </xdr:cNvSpPr>
      </xdr:nvSpPr>
      <xdr:spPr>
        <a:xfrm>
          <a:off x="628650" y="952500"/>
          <a:ext cx="2419350" cy="752475"/>
        </a:xfrm>
        <a:custGeom>
          <a:pathLst>
            <a:path h="63" w="254">
              <a:moveTo>
                <a:pt x="0" y="15"/>
              </a:moveTo>
              <a:lnTo>
                <a:pt x="4" y="63"/>
              </a:lnTo>
              <a:lnTo>
                <a:pt x="27" y="0"/>
              </a:lnTo>
              <a:lnTo>
                <a:pt x="251" y="0"/>
              </a:lnTo>
              <a:lnTo>
                <a:pt x="254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85725</xdr:rowOff>
    </xdr:from>
    <xdr:to>
      <xdr:col>4</xdr:col>
      <xdr:colOff>409575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19175" y="13335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47625</xdr:rowOff>
    </xdr:from>
    <xdr:to>
      <xdr:col>7</xdr:col>
      <xdr:colOff>228600</xdr:colOff>
      <xdr:row>3</xdr:row>
      <xdr:rowOff>190500</xdr:rowOff>
    </xdr:to>
    <xdr:pic>
      <xdr:nvPicPr>
        <xdr:cNvPr id="3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1"/>
        <a:srcRect l="66419" t="34582" r="7781" b="26600"/>
        <a:stretch>
          <a:fillRect/>
        </a:stretch>
      </xdr:blipFill>
      <xdr:spPr>
        <a:xfrm>
          <a:off x="1581150" y="476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3" sqref="I3"/>
    </sheetView>
  </sheetViews>
  <sheetFormatPr defaultColWidth="9.140625" defaultRowHeight="12.75"/>
  <sheetData>
    <row r="1" spans="1:9" ht="23.25">
      <c r="A1" s="1" t="s">
        <v>17</v>
      </c>
      <c r="I1" s="15" t="s">
        <v>45</v>
      </c>
    </row>
    <row r="4" ht="18">
      <c r="A4" s="1"/>
    </row>
    <row r="5" ht="12.75">
      <c r="B5" s="3">
        <v>3</v>
      </c>
    </row>
    <row r="6" ht="15.75">
      <c r="C6" t="s">
        <v>18</v>
      </c>
    </row>
    <row r="7" spans="1:8" ht="12.75">
      <c r="A7" s="7" t="s">
        <v>0</v>
      </c>
      <c r="F7" s="4" t="s">
        <v>7</v>
      </c>
      <c r="G7" s="5">
        <f>(E13*C13^3+E14*C14^3+E15*C15^3+E16*C16^3+E17*C17^3+E18*C18^3)^(1/3)</f>
        <v>4002.0830296419144</v>
      </c>
      <c r="H7" s="6" t="s">
        <v>1</v>
      </c>
    </row>
    <row r="8" ht="12.75">
      <c r="C8" s="2">
        <v>1</v>
      </c>
    </row>
    <row r="12" spans="1:5" ht="12.75">
      <c r="A12" s="2"/>
      <c r="C12" s="4" t="s">
        <v>14</v>
      </c>
      <c r="E12" s="4" t="s">
        <v>28</v>
      </c>
    </row>
    <row r="13" spans="1:5" ht="15.75">
      <c r="A13" s="4"/>
      <c r="B13" s="4" t="s">
        <v>8</v>
      </c>
      <c r="C13" s="10">
        <v>5000</v>
      </c>
      <c r="D13" t="s">
        <v>1</v>
      </c>
      <c r="E13" s="11">
        <v>0.5</v>
      </c>
    </row>
    <row r="14" spans="2:5" ht="15.75">
      <c r="B14" s="4" t="s">
        <v>9</v>
      </c>
      <c r="C14" s="10">
        <v>2000</v>
      </c>
      <c r="D14" t="s">
        <v>1</v>
      </c>
      <c r="E14" s="11">
        <v>0.2</v>
      </c>
    </row>
    <row r="15" spans="1:5" ht="15.75">
      <c r="A15" s="2"/>
      <c r="B15" s="4" t="s">
        <v>10</v>
      </c>
      <c r="C15" s="10">
        <v>50</v>
      </c>
      <c r="D15" t="s">
        <v>1</v>
      </c>
      <c r="E15" s="11">
        <v>0.3</v>
      </c>
    </row>
    <row r="16" spans="1:5" ht="15.75">
      <c r="A16" s="4"/>
      <c r="B16" s="4" t="s">
        <v>11</v>
      </c>
      <c r="C16" s="10">
        <v>0</v>
      </c>
      <c r="D16" t="s">
        <v>1</v>
      </c>
      <c r="E16" s="11">
        <v>0</v>
      </c>
    </row>
    <row r="17" spans="2:5" ht="15.75">
      <c r="B17" s="4" t="s">
        <v>12</v>
      </c>
      <c r="C17" s="10">
        <v>0</v>
      </c>
      <c r="D17" t="s">
        <v>1</v>
      </c>
      <c r="E17" s="11">
        <v>0</v>
      </c>
    </row>
    <row r="18" spans="1:5" ht="15.75">
      <c r="A18" s="2"/>
      <c r="B18" s="4" t="s">
        <v>13</v>
      </c>
      <c r="C18" s="10">
        <v>0</v>
      </c>
      <c r="D18" t="s">
        <v>1</v>
      </c>
      <c r="E18" s="11">
        <v>0</v>
      </c>
    </row>
    <row r="19" spans="1:4" ht="12.75">
      <c r="A19" s="4"/>
      <c r="D19" s="4"/>
    </row>
    <row r="20" spans="2:5" ht="12.75">
      <c r="B20" s="7" t="s">
        <v>15</v>
      </c>
      <c r="C20" s="5">
        <f>MAX(C13:C18)</f>
        <v>5000</v>
      </c>
      <c r="D20" s="6" t="s">
        <v>1</v>
      </c>
      <c r="E20" s="2">
        <f>SUM(E13:E19)</f>
        <v>1</v>
      </c>
    </row>
    <row r="21" ht="12.75">
      <c r="E21" t="str">
        <f>IF(E20=100%," ","Not correct")</f>
        <v> </v>
      </c>
    </row>
    <row r="22" spans="2:3" ht="15.75">
      <c r="B22" s="8" t="s">
        <v>16</v>
      </c>
      <c r="C22" s="9">
        <f>G7/C20</f>
        <v>0.8004166059283829</v>
      </c>
    </row>
  </sheetData>
  <sheetProtection/>
  <conditionalFormatting sqref="E20">
    <cfRule type="cellIs" priority="1" dxfId="0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" sqref="I1"/>
    </sheetView>
  </sheetViews>
  <sheetFormatPr defaultColWidth="9.140625" defaultRowHeight="12.75"/>
  <sheetData>
    <row r="1" spans="1:9" ht="23.25">
      <c r="A1" s="1" t="s">
        <v>17</v>
      </c>
      <c r="I1" s="15" t="s">
        <v>45</v>
      </c>
    </row>
    <row r="4" ht="18">
      <c r="A4" s="1"/>
    </row>
    <row r="5" ht="12.75">
      <c r="B5" s="3">
        <v>3</v>
      </c>
    </row>
    <row r="6" ht="18.75">
      <c r="C6" t="s">
        <v>31</v>
      </c>
    </row>
    <row r="7" spans="1:8" ht="12.75">
      <c r="A7" s="7" t="s">
        <v>0</v>
      </c>
      <c r="F7" s="4" t="s">
        <v>7</v>
      </c>
      <c r="G7" s="5">
        <f>((F13*C13^3+F14*C14^3+F15*C15^3+F16*C16^3+F17*C17^3+F18*C18^3)/F20)^(1/3)</f>
        <v>3083.151069052826</v>
      </c>
      <c r="H7" s="6" t="s">
        <v>1</v>
      </c>
    </row>
    <row r="8" ht="18.75">
      <c r="C8" s="2" t="s">
        <v>32</v>
      </c>
    </row>
    <row r="12" spans="1:6" ht="12.75">
      <c r="A12" s="2"/>
      <c r="C12" s="4" t="s">
        <v>14</v>
      </c>
      <c r="F12" s="4" t="s">
        <v>28</v>
      </c>
    </row>
    <row r="13" spans="1:7" ht="15.75">
      <c r="A13" s="4"/>
      <c r="B13" s="4" t="s">
        <v>8</v>
      </c>
      <c r="C13" s="10">
        <v>5000</v>
      </c>
      <c r="D13" t="s">
        <v>1</v>
      </c>
      <c r="E13" s="4" t="s">
        <v>33</v>
      </c>
      <c r="F13" s="10">
        <v>500</v>
      </c>
      <c r="G13" t="s">
        <v>4</v>
      </c>
    </row>
    <row r="14" spans="2:7" ht="15.75">
      <c r="B14" s="4" t="s">
        <v>9</v>
      </c>
      <c r="C14" s="10">
        <v>2000</v>
      </c>
      <c r="D14" t="s">
        <v>1</v>
      </c>
      <c r="E14" s="4" t="s">
        <v>34</v>
      </c>
      <c r="F14" s="10">
        <v>200</v>
      </c>
      <c r="G14" t="s">
        <v>4</v>
      </c>
    </row>
    <row r="15" spans="1:7" ht="15.75">
      <c r="A15" s="2"/>
      <c r="B15" s="4" t="s">
        <v>10</v>
      </c>
      <c r="C15" s="10">
        <v>50</v>
      </c>
      <c r="D15" t="s">
        <v>1</v>
      </c>
      <c r="E15" s="4" t="s">
        <v>35</v>
      </c>
      <c r="F15" s="10">
        <v>300</v>
      </c>
      <c r="G15" t="s">
        <v>4</v>
      </c>
    </row>
    <row r="16" spans="1:7" ht="15.75">
      <c r="A16" s="4"/>
      <c r="B16" s="4" t="s">
        <v>11</v>
      </c>
      <c r="C16" s="10">
        <v>0</v>
      </c>
      <c r="D16" t="s">
        <v>1</v>
      </c>
      <c r="E16" s="4" t="s">
        <v>36</v>
      </c>
      <c r="F16" s="10">
        <v>100</v>
      </c>
      <c r="G16" t="s">
        <v>4</v>
      </c>
    </row>
    <row r="17" spans="2:7" ht="15.75">
      <c r="B17" s="4" t="s">
        <v>12</v>
      </c>
      <c r="C17" s="10">
        <v>700</v>
      </c>
      <c r="D17" t="s">
        <v>1</v>
      </c>
      <c r="E17" s="4" t="s">
        <v>37</v>
      </c>
      <c r="F17" s="10">
        <v>1100</v>
      </c>
      <c r="G17" t="s">
        <v>4</v>
      </c>
    </row>
    <row r="18" spans="1:7" ht="15.75">
      <c r="A18" s="2"/>
      <c r="B18" s="4" t="s">
        <v>13</v>
      </c>
      <c r="C18" s="10">
        <v>0</v>
      </c>
      <c r="D18" t="s">
        <v>1</v>
      </c>
      <c r="E18" s="4" t="s">
        <v>38</v>
      </c>
      <c r="F18" s="10">
        <v>0</v>
      </c>
      <c r="G18" t="s">
        <v>4</v>
      </c>
    </row>
    <row r="19" spans="1:4" ht="12.75">
      <c r="A19" s="4"/>
      <c r="D19" s="4"/>
    </row>
    <row r="20" spans="2:7" ht="15.75">
      <c r="B20" s="7" t="s">
        <v>15</v>
      </c>
      <c r="C20" s="5">
        <f>MAX(C13:C18)</f>
        <v>5000</v>
      </c>
      <c r="D20" s="6" t="s">
        <v>1</v>
      </c>
      <c r="E20" s="4" t="s">
        <v>30</v>
      </c>
      <c r="F20" s="7">
        <f>SUM(F13:F19)</f>
        <v>2200</v>
      </c>
      <c r="G20" t="s">
        <v>29</v>
      </c>
    </row>
    <row r="22" spans="2:3" ht="15.75">
      <c r="B22" s="8" t="s">
        <v>16</v>
      </c>
      <c r="C22" s="9">
        <f>G7/C20</f>
        <v>0.6166302138105653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10.140625" style="0" bestFit="1" customWidth="1"/>
  </cols>
  <sheetData>
    <row r="1" spans="1:3" ht="15.75">
      <c r="A1" s="12" t="s">
        <v>19</v>
      </c>
      <c r="C1" s="14" t="str">
        <f>'Average load %'!I1</f>
        <v>2009 04 30 JHj  Edit 3</v>
      </c>
    </row>
    <row r="3" spans="1:3" ht="12.75">
      <c r="A3" s="4" t="s">
        <v>20</v>
      </c>
      <c r="B3" s="13">
        <v>2900</v>
      </c>
      <c r="C3" t="s">
        <v>2</v>
      </c>
    </row>
    <row r="4" spans="1:5" ht="12.75">
      <c r="A4" s="4" t="s">
        <v>21</v>
      </c>
      <c r="B4" s="13">
        <v>686</v>
      </c>
      <c r="C4" t="s">
        <v>3</v>
      </c>
      <c r="D4" s="4">
        <f>B4/60*B5/1000</f>
        <v>1.2005</v>
      </c>
      <c r="E4" t="s">
        <v>5</v>
      </c>
    </row>
    <row r="5" spans="1:3" ht="12.75">
      <c r="A5" s="4" t="s">
        <v>22</v>
      </c>
      <c r="B5" s="13">
        <v>105</v>
      </c>
      <c r="C5" t="s">
        <v>4</v>
      </c>
    </row>
    <row r="6" ht="12.75">
      <c r="B6" s="4"/>
    </row>
    <row r="7" spans="1:3" ht="12.75">
      <c r="A7" t="s">
        <v>23</v>
      </c>
      <c r="B7" s="16">
        <f>B4*B3*60</f>
        <v>119364000</v>
      </c>
      <c r="C7" t="s">
        <v>25</v>
      </c>
    </row>
    <row r="8" ht="12.75">
      <c r="B8" s="4"/>
    </row>
    <row r="9" spans="1:5" ht="12.75">
      <c r="A9" s="4" t="s">
        <v>24</v>
      </c>
      <c r="B9" s="13">
        <v>4200</v>
      </c>
      <c r="C9" t="s">
        <v>6</v>
      </c>
      <c r="D9" s="4">
        <f>B9/B5</f>
        <v>40</v>
      </c>
      <c r="E9" t="s">
        <v>25</v>
      </c>
    </row>
    <row r="10" spans="1:2" ht="12.75">
      <c r="A10" s="4"/>
      <c r="B10" s="4"/>
    </row>
    <row r="11" spans="1:3" ht="12.75">
      <c r="A11" s="4" t="s">
        <v>20</v>
      </c>
      <c r="B11" s="16">
        <f>B7/D9</f>
        <v>2984100</v>
      </c>
      <c r="C11" t="s">
        <v>27</v>
      </c>
    </row>
    <row r="12" spans="2:3" ht="12.75">
      <c r="B12" s="16">
        <f>B11/2</f>
        <v>1492050</v>
      </c>
      <c r="C12" t="s">
        <v>26</v>
      </c>
    </row>
    <row r="13" ht="12.75">
      <c r="B13" s="4"/>
    </row>
    <row r="15" spans="1:2" ht="12.75">
      <c r="A15" s="4" t="s">
        <v>39</v>
      </c>
      <c r="B15" s="13">
        <v>1</v>
      </c>
    </row>
    <row r="16" spans="1:2" ht="12.75">
      <c r="A16" s="4" t="s">
        <v>40</v>
      </c>
      <c r="B16" s="13">
        <v>12</v>
      </c>
    </row>
    <row r="17" spans="1:2" ht="12.75">
      <c r="A17" s="4" t="s">
        <v>41</v>
      </c>
      <c r="B17" s="13">
        <v>6</v>
      </c>
    </row>
    <row r="18" spans="1:2" ht="12.75">
      <c r="A18" s="4" t="s">
        <v>42</v>
      </c>
      <c r="B18" s="13">
        <v>52</v>
      </c>
    </row>
    <row r="20" spans="2:3" ht="12.75">
      <c r="B20" s="16">
        <f>B15*60*B16*B17*B18</f>
        <v>224640</v>
      </c>
      <c r="C20" t="s">
        <v>43</v>
      </c>
    </row>
    <row r="21" spans="1:3" ht="12.75">
      <c r="A21" s="4" t="s">
        <v>19</v>
      </c>
      <c r="B21" s="17">
        <f>B12/B20</f>
        <v>6.64196047008547</v>
      </c>
      <c r="C21" t="s">
        <v>44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Spectrum1</cp:lastModifiedBy>
  <cp:lastPrinted>2008-09-26T08:36:16Z</cp:lastPrinted>
  <dcterms:created xsi:type="dcterms:W3CDTF">2005-10-18T13:54:14Z</dcterms:created>
  <dcterms:modified xsi:type="dcterms:W3CDTF">2014-04-08T14:31:30Z</dcterms:modified>
  <cp:category/>
  <cp:version/>
  <cp:contentType/>
  <cp:contentStatus/>
</cp:coreProperties>
</file>